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DieseArbeitsmappe"/>
  <bookViews>
    <workbookView xWindow="0" yWindow="0" windowWidth="38400" windowHeight="17100"/>
  </bookViews>
  <sheets>
    <sheet name="Feuerwehrhäuser" sheetId="1" r:id="rId1"/>
    <sheet name="Löschwasserentnahmestellen"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2" l="1"/>
  <c r="E19" i="2" l="1"/>
  <c r="E17" i="2"/>
  <c r="E21" i="2" l="1"/>
  <c r="E31" i="1"/>
  <c r="E29" i="1"/>
  <c r="E27" i="1"/>
  <c r="E25" i="1"/>
  <c r="E23" i="1"/>
  <c r="E20" i="1"/>
  <c r="E17" i="1" l="1"/>
  <c r="E15" i="1" l="1"/>
  <c r="E13" i="1"/>
  <c r="E33" i="1" l="1"/>
</calcChain>
</file>

<file path=xl/sharedStrings.xml><?xml version="1.0" encoding="utf-8"?>
<sst xmlns="http://schemas.openxmlformats.org/spreadsheetml/2006/main" count="39" uniqueCount="26">
  <si>
    <t>Nr.</t>
  </si>
  <si>
    <t>Bezeichnung</t>
  </si>
  <si>
    <t>Eingabe</t>
  </si>
  <si>
    <r>
      <rPr>
        <b/>
        <sz val="10"/>
        <color theme="1"/>
        <rFont val="Arial"/>
        <family val="2"/>
      </rPr>
      <t>Anzahl der Einsatzkräfte</t>
    </r>
    <r>
      <rPr>
        <sz val="10"/>
        <color theme="1"/>
        <rFont val="Arial"/>
        <family val="2"/>
      </rPr>
      <t xml:space="preserve">
(1 Punkt je Einsatzkraft, max. 30 Punkte)</t>
    </r>
  </si>
  <si>
    <r>
      <rPr>
        <b/>
        <sz val="10"/>
        <color theme="1"/>
        <rFont val="Arial"/>
        <family val="2"/>
      </rPr>
      <t>Defizit Fahrzeugstellplätze</t>
    </r>
    <r>
      <rPr>
        <sz val="10"/>
        <color theme="1"/>
        <rFont val="Arial"/>
        <family val="2"/>
      </rPr>
      <t xml:space="preserve">
(IST Fahrzeugstellplätze gegenüber SOLL gem. Brandschutzbedarfsplanung)</t>
    </r>
  </si>
  <si>
    <t>Mit diesen Kriterien wird die Personalausstattung betrachtet. Eine hohe Anzahl an Einsatzkräften, Mitgliedern der Jugendfeuerwehr und tagesverfügbaren Einsatzkräften gewährleisten die Zukunftsfähigkeit der örtlichen Feuerwehr.</t>
  </si>
  <si>
    <t>Mit diesen Kriterien wird der Zustand des Feuerwehrhauses betrachtet. Dazu werden der IST-Zustand des Feuerwehrhauses sowie der SOLL-Zustand nach Brandschutzbedarfsplanung betrachtet.</t>
  </si>
  <si>
    <t>Bewertung von Zusatzgefahren durch Klimawandel für nicht bebaute Bereiche mittels Waldanteil und Betrachtung der Waldbrandgefahrenklassen</t>
  </si>
  <si>
    <r>
      <rPr>
        <b/>
        <sz val="10"/>
        <color theme="1"/>
        <rFont val="Arial"/>
        <family val="2"/>
      </rPr>
      <t>Anteil Waldfläche an Gemeindefläche</t>
    </r>
    <r>
      <rPr>
        <sz val="10"/>
        <color theme="1"/>
        <rFont val="Arial"/>
        <family val="2"/>
      </rPr>
      <t xml:space="preserve">
(Punkte werden vergeben nach 1/5 von Anteil Waldfläche an Gesamtfläche (mathematisch auf volle Zahl gerundet). Je höher der Anteil an Waldfläche, umso größer sind das Gefahrenpotenzial und die zu erreichenden Punkte, max. 20 Punkte)</t>
    </r>
  </si>
  <si>
    <r>
      <rPr>
        <b/>
        <sz val="10"/>
        <color theme="1"/>
        <rFont val="Arial"/>
        <family val="2"/>
      </rPr>
      <t xml:space="preserve">Größe Umkleide- und Sanitärbereich je 10 Einsatzkräfte
</t>
    </r>
    <r>
      <rPr>
        <sz val="10"/>
        <color theme="1"/>
        <rFont val="Arial"/>
        <family val="2"/>
      </rPr>
      <t>(verfügbare Fläche für Umkleidebereich und Sanitärbereich 
je 10 Einsatzkräfte (nur Fläche außerhalb Fahrzeughalle))</t>
    </r>
  </si>
  <si>
    <r>
      <rPr>
        <b/>
        <sz val="10"/>
        <color theme="1"/>
        <rFont val="Arial"/>
        <family val="2"/>
      </rPr>
      <t>Größe Schulungsraum je 10 Einsatzkräfte</t>
    </r>
    <r>
      <rPr>
        <sz val="10"/>
        <color theme="1"/>
        <rFont val="Arial"/>
        <family val="2"/>
      </rPr>
      <t xml:space="preserve">
(Fläche Schulungsraum je 10 Ensatzkräfte)</t>
    </r>
  </si>
  <si>
    <t>Bitte auswählen</t>
  </si>
  <si>
    <t>Voraussichtliche Punktzahl</t>
  </si>
  <si>
    <r>
      <rPr>
        <b/>
        <sz val="10"/>
        <color theme="1"/>
        <rFont val="Arial"/>
        <family val="2"/>
      </rPr>
      <t>Anzahl der Mitglieder der Jugendfeuerwehr</t>
    </r>
    <r>
      <rPr>
        <sz val="10"/>
        <color theme="1"/>
        <rFont val="Arial"/>
        <family val="2"/>
      </rPr>
      <t xml:space="preserve">
(1 Punkt je Mitglied JF, max. 10 Punkte)</t>
    </r>
  </si>
  <si>
    <r>
      <rPr>
        <b/>
        <sz val="10"/>
        <color theme="1"/>
        <rFont val="Arial"/>
        <family val="2"/>
      </rPr>
      <t xml:space="preserve">Tagesverfügbarkeit Einsatzkräfte </t>
    </r>
    <r>
      <rPr>
        <sz val="10"/>
        <color theme="1"/>
        <rFont val="Arial"/>
        <family val="2"/>
      </rPr>
      <t xml:space="preserve">
(tageskritische Zeit: Mo-Fr 6 – 18 Uhr, je Löschfahrzeug)</t>
    </r>
  </si>
  <si>
    <t>Je größer die Defizite, umso größer ist die Dringlichkeit der Maßnahme. Die Defizite werden unter anderem durch räumliche Enge (Unfallschutzkriterium), fehlende Lagerfläche, zu kleine und fehlende Stellplätze für Einsatzfahrzeuge, zu kleine bzw. fehlende Umkleide- und Sanitärbereiche (Unfallschutz) sowie die Größe des Schulungsraumes abgebildet.</t>
  </si>
  <si>
    <r>
      <rPr>
        <b/>
        <sz val="10"/>
        <color theme="1"/>
        <rFont val="Arial"/>
        <family val="2"/>
      </rPr>
      <t>Größe Umkleidebereich Jugendfeuerwehr je 10 Angehörige JF</t>
    </r>
    <r>
      <rPr>
        <sz val="10"/>
        <color theme="1"/>
        <rFont val="Arial"/>
        <family val="2"/>
      </rPr>
      <t xml:space="preserve">
(Summe Umkleidefläche je 10 Angehörige der Jugendfeuerwehr. Umkleide- und Sanitärbereiche innerhalb der Fahrzeughalle bleiben unberücksichtigt)</t>
    </r>
  </si>
  <si>
    <t>Bewertung des IST-Zustands der Löschwassersituation in bebauten Bereichen. Betrachtet wird die an teilige Abdeckung mit einer ausreichenden Löschwasserversorgung der bebauten Fläche in Prozent. Daraus ergibt sich der unterversorgte Anteil der bebauten Fläche.</t>
  </si>
  <si>
    <r>
      <rPr>
        <b/>
        <sz val="10"/>
        <color theme="1"/>
        <rFont val="Arial"/>
        <family val="2"/>
      </rPr>
      <t>Anzahl offener Abdeckung Löschwasserversorgung</t>
    </r>
    <r>
      <rPr>
        <sz val="10"/>
        <color theme="1"/>
        <rFont val="Arial"/>
        <family val="2"/>
      </rPr>
      <t xml:space="preserve">
(Punkte werden vergeben nach dem Anteil nicht abgedeckter (unterversorgter) bebauter Fläche in Prozent (mathematisch auf volle Zahl gerundet). Der Wert der prozentualen Nichtabdeckung ergibt sich aus der Risikoanalyse und Brandschutzbedarfsplanung über die Feststellung der Anteile der Flächen der ausreichend versorgten und unterversorgten bebauten Gebiete, max. 100 Punkte)</t>
    </r>
  </si>
  <si>
    <r>
      <rPr>
        <b/>
        <sz val="10"/>
        <color theme="1"/>
        <rFont val="Arial"/>
        <family val="2"/>
      </rPr>
      <t>Größe Lagerfläche je Einsatzfahrzeug (IST)</t>
    </r>
    <r>
      <rPr>
        <sz val="10"/>
        <color theme="1"/>
        <rFont val="Arial"/>
        <family val="2"/>
      </rPr>
      <t xml:space="preserve">
(Summe der Flächen aller Lagerräume und Lagerflächen für Geräte, Ausstattung, Wechsel beladung, Verbrauchsmittel und Jugendfeuerwehr geteilt durch die Anzahl der Einsatz fahrzeuge (ohne Anrechnung von Stellplatzflächen und Verkehrswegen in der Fahrzeughalle))</t>
    </r>
  </si>
  <si>
    <r>
      <rPr>
        <b/>
        <sz val="10"/>
        <color theme="1"/>
        <rFont val="Arial"/>
        <family val="2"/>
      </rPr>
      <t>Fläche Fahrzeugstellplätze je Einsatzfahrzeug (IST)</t>
    </r>
    <r>
      <rPr>
        <sz val="10"/>
        <color theme="1"/>
        <rFont val="Arial"/>
        <family val="2"/>
      </rPr>
      <t xml:space="preserve">
(Fläche Fahrzeugstellplätze IST (ohne Anhänger/Kräder/Lager/Umkleiden) je Einsatzfahrzeug. Betrachtet wird die reine Nettofläche einschließlich Verkehrswegen in der Fahrzeughalle (ohne Berücksichtigung von Lagerflächen wie Regale etc. sowie Umkleidemöglichkeiten innerhalb der Fahrzeughalle)</t>
    </r>
  </si>
  <si>
    <r>
      <rPr>
        <b/>
        <sz val="10"/>
        <color theme="1"/>
        <rFont val="Arial"/>
        <family val="2"/>
      </rPr>
      <t>Waldbrandgefahrenklasse</t>
    </r>
    <r>
      <rPr>
        <sz val="10"/>
        <color theme="1"/>
        <rFont val="Arial"/>
        <family val="2"/>
      </rPr>
      <t xml:space="preserve">
(Klasse A – Hohe Waldbrandgefährdung,
Klasse B – Mittlere Waldbrandgefährdung,
Klasse C – Geringe Waldbrandgefährdung)</t>
    </r>
  </si>
  <si>
    <t>Anlage zum Antrag vom : _______________________________</t>
  </si>
  <si>
    <t>Antragsteller</t>
  </si>
  <si>
    <t>Anlage zu den Auswahlkriterien für Löschwasserentnahmestellen</t>
  </si>
  <si>
    <t>Anlage zu den Auswahlkriterien für Feuerwehrhäuser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</si>
</sst>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0"/>
      <color theme="1"/>
      <name val="Arial"/>
      <family val="2"/>
    </font>
    <font>
      <b/>
      <sz val="10"/>
      <color theme="1"/>
      <name val="Arial"/>
      <family val="2"/>
    </font>
    <font>
      <b/>
      <u/>
      <sz val="18"/>
      <color theme="1"/>
      <name val="Calibri"/>
      <family val="2"/>
      <scheme val="minor"/>
    </font>
    <font>
      <b/>
      <sz val="11"/>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8">
    <xf numFmtId="0" fontId="0" fillId="0" borderId="0" xfId="0"/>
    <xf numFmtId="0" fontId="1" fillId="2" borderId="1" xfId="0" applyFont="1" applyFill="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right" vertical="center" wrapText="1"/>
    </xf>
    <xf numFmtId="0" fontId="2" fillId="0" borderId="1" xfId="0" applyFont="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0" fillId="0" borderId="0" xfId="0" applyAlignment="1" applyProtection="1">
      <alignment horizontal="left"/>
    </xf>
    <xf numFmtId="0" fontId="3" fillId="0" borderId="2" xfId="0" applyFont="1" applyBorder="1" applyAlignment="1" applyProtection="1">
      <alignment vertical="center" wrapText="1"/>
    </xf>
    <xf numFmtId="0" fontId="2" fillId="2" borderId="1" xfId="0" applyFont="1" applyFill="1" applyBorder="1" applyAlignment="1" applyProtection="1">
      <alignment horizontal="center" vertical="center" wrapText="1"/>
    </xf>
    <xf numFmtId="0" fontId="0" fillId="0" borderId="0" xfId="0" applyProtection="1"/>
    <xf numFmtId="0" fontId="1" fillId="0" borderId="1" xfId="0" applyFont="1" applyBorder="1" applyAlignment="1" applyProtection="1">
      <alignment horizontal="center" vertical="center" wrapText="1"/>
    </xf>
    <xf numFmtId="0" fontId="1" fillId="0" borderId="1" xfId="0" applyFont="1" applyBorder="1" applyAlignment="1" applyProtection="1">
      <alignment vertical="center" wrapText="1"/>
    </xf>
    <xf numFmtId="0" fontId="1" fillId="2" borderId="1" xfId="0" applyFont="1" applyFill="1" applyBorder="1" applyAlignment="1" applyProtection="1">
      <alignment horizontal="center" vertical="center" wrapText="1"/>
    </xf>
    <xf numFmtId="0" fontId="1" fillId="2" borderId="1" xfId="0" applyFont="1" applyFill="1" applyBorder="1" applyAlignment="1" applyProtection="1">
      <alignment vertical="center" wrapText="1"/>
    </xf>
    <xf numFmtId="0" fontId="1" fillId="0" borderId="1" xfId="0" applyFont="1" applyBorder="1" applyAlignment="1" applyProtection="1">
      <alignment horizontal="right" vertical="center" wrapText="1"/>
    </xf>
    <xf numFmtId="0" fontId="2" fillId="0" borderId="1" xfId="0" applyFont="1" applyBorder="1" applyAlignment="1" applyProtection="1">
      <alignment horizontal="center" vertical="center" wrapText="1"/>
    </xf>
    <xf numFmtId="0" fontId="1" fillId="3" borderId="1" xfId="0" applyFont="1" applyFill="1" applyBorder="1" applyAlignment="1" applyProtection="1">
      <alignment horizontal="left" vertical="top" wrapText="1"/>
    </xf>
    <xf numFmtId="0" fontId="3" fillId="0" borderId="0" xfId="0" applyFont="1" applyAlignment="1" applyProtection="1">
      <alignment horizontal="center" vertical="center"/>
    </xf>
    <xf numFmtId="0" fontId="3" fillId="0" borderId="2" xfId="0" applyFont="1" applyBorder="1" applyAlignment="1" applyProtection="1">
      <alignment horizontal="center" vertical="center"/>
    </xf>
    <xf numFmtId="0" fontId="4" fillId="0" borderId="0" xfId="0" applyFont="1" applyAlignment="1" applyProtection="1">
      <alignment horizontal="left"/>
    </xf>
    <xf numFmtId="0" fontId="4" fillId="0" borderId="0" xfId="0" applyFont="1" applyAlignment="1" applyProtection="1">
      <alignment horizontal="left" vertical="center"/>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2" xfId="0" applyBorder="1" applyAlignment="1" applyProtection="1">
      <alignment horizontal="center"/>
      <protection locked="0"/>
    </xf>
    <xf numFmtId="0" fontId="0" fillId="0" borderId="7" xfId="0" applyBorder="1" applyAlignment="1" applyProtection="1">
      <alignment horizontal="center"/>
      <protection locked="0"/>
    </xf>
    <xf numFmtId="0" fontId="4" fillId="0" borderId="0" xfId="0" applyFont="1" applyAlignment="1">
      <alignment horizontal="left"/>
    </xf>
    <xf numFmtId="0" fontId="3" fillId="0" borderId="4" xfId="0" applyFont="1" applyBorder="1" applyAlignment="1" applyProtection="1">
      <alignment horizontal="center" vertical="center" wrapText="1"/>
    </xf>
    <xf numFmtId="0" fontId="3" fillId="0" borderId="0" xfId="0" applyFont="1" applyAlignment="1" applyProtection="1">
      <alignment horizontal="center" vertical="center" wrapText="1"/>
    </xf>
    <xf numFmtId="0" fontId="1" fillId="3" borderId="8" xfId="0" applyFont="1" applyFill="1" applyBorder="1" applyAlignment="1" applyProtection="1">
      <alignment horizontal="left" vertical="top" wrapText="1"/>
    </xf>
    <xf numFmtId="0" fontId="1" fillId="3" borderId="9" xfId="0" applyFont="1" applyFill="1" applyBorder="1" applyAlignment="1" applyProtection="1">
      <alignment horizontal="left" vertical="top" wrapText="1"/>
    </xf>
    <xf numFmtId="0" fontId="1" fillId="3" borderId="10" xfId="0" applyFont="1" applyFill="1" applyBorder="1" applyAlignment="1" applyProtection="1">
      <alignment horizontal="left" vertical="top" wrapText="1"/>
    </xf>
    <xf numFmtId="0" fontId="1" fillId="3" borderId="8" xfId="0" applyFont="1" applyFill="1" applyBorder="1" applyAlignment="1" applyProtection="1">
      <alignment horizontal="left" vertical="center" wrapText="1"/>
    </xf>
    <xf numFmtId="0" fontId="1" fillId="3" borderId="9" xfId="0" applyFont="1" applyFill="1" applyBorder="1" applyAlignment="1" applyProtection="1">
      <alignment horizontal="left" vertical="center" wrapText="1"/>
    </xf>
    <xf numFmtId="0" fontId="1" fillId="3" borderId="10" xfId="0" applyFont="1" applyFill="1" applyBorder="1" applyAlignment="1" applyProtection="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B1:G44"/>
  <sheetViews>
    <sheetView tabSelected="1" topLeftCell="B3" zoomScaleNormal="100" workbookViewId="0">
      <selection activeCell="B6" sqref="B6:E7"/>
    </sheetView>
  </sheetViews>
  <sheetFormatPr baseColWidth="10" defaultColWidth="0" defaultRowHeight="14.4" zeroHeight="1" x14ac:dyDescent="0.3"/>
  <cols>
    <col min="1" max="1" width="9.109375" style="11" hidden="1" customWidth="1"/>
    <col min="2" max="2" width="3.5546875" style="11" bestFit="1" customWidth="1"/>
    <col min="3" max="3" width="39.33203125" style="11" customWidth="1"/>
    <col min="4" max="4" width="16.44140625" style="11" customWidth="1"/>
    <col min="5" max="5" width="27" style="11" customWidth="1"/>
    <col min="6" max="7" width="0" style="11" hidden="1" customWidth="1"/>
    <col min="8" max="16384" width="9.109375" style="11" hidden="1"/>
  </cols>
  <sheetData>
    <row r="1" spans="2:5" ht="15" hidden="1" thickBot="1" x14ac:dyDescent="0.35"/>
    <row r="2" spans="2:5" ht="15" hidden="1" thickBot="1" x14ac:dyDescent="0.35"/>
    <row r="3" spans="2:5" x14ac:dyDescent="0.3">
      <c r="B3" s="21" t="s">
        <v>22</v>
      </c>
      <c r="C3" s="21"/>
      <c r="D3" s="21"/>
      <c r="E3" s="21"/>
    </row>
    <row r="4" spans="2:5" x14ac:dyDescent="0.3">
      <c r="B4" s="8"/>
      <c r="C4" s="8"/>
      <c r="D4" s="8"/>
      <c r="E4" s="8"/>
    </row>
    <row r="5" spans="2:5" ht="15" thickBot="1" x14ac:dyDescent="0.35">
      <c r="B5" s="22" t="s">
        <v>23</v>
      </c>
      <c r="C5" s="22"/>
      <c r="D5" s="8"/>
      <c r="E5" s="8"/>
    </row>
    <row r="6" spans="2:5" x14ac:dyDescent="0.3">
      <c r="B6" s="23"/>
      <c r="C6" s="24"/>
      <c r="D6" s="24"/>
      <c r="E6" s="25"/>
    </row>
    <row r="7" spans="2:5" ht="15" thickBot="1" x14ac:dyDescent="0.35">
      <c r="B7" s="26"/>
      <c r="C7" s="27"/>
      <c r="D7" s="27"/>
      <c r="E7" s="28"/>
    </row>
    <row r="8" spans="2:5" ht="23.25" customHeight="1" x14ac:dyDescent="0.3">
      <c r="B8" s="19" t="s">
        <v>25</v>
      </c>
      <c r="C8" s="19"/>
      <c r="D8" s="19"/>
      <c r="E8" s="19"/>
    </row>
    <row r="9" spans="2:5" x14ac:dyDescent="0.3">
      <c r="B9" s="19"/>
      <c r="C9" s="19"/>
      <c r="D9" s="19"/>
      <c r="E9" s="19"/>
    </row>
    <row r="10" spans="2:5" ht="15" thickBot="1" x14ac:dyDescent="0.35">
      <c r="B10" s="20"/>
      <c r="C10" s="20"/>
      <c r="D10" s="20"/>
      <c r="E10" s="20"/>
    </row>
    <row r="11" spans="2:5" ht="27" thickBot="1" x14ac:dyDescent="0.35">
      <c r="B11" s="10" t="s">
        <v>0</v>
      </c>
      <c r="C11" s="10" t="s">
        <v>1</v>
      </c>
      <c r="D11" s="10" t="s">
        <v>2</v>
      </c>
      <c r="E11" s="10" t="s">
        <v>12</v>
      </c>
    </row>
    <row r="12" spans="2:5" ht="39.75" customHeight="1" thickBot="1" x14ac:dyDescent="0.35">
      <c r="B12" s="18" t="s">
        <v>5</v>
      </c>
      <c r="C12" s="18"/>
      <c r="D12" s="18"/>
      <c r="E12" s="18"/>
    </row>
    <row r="13" spans="2:5" ht="27" thickBot="1" x14ac:dyDescent="0.35">
      <c r="B13" s="12">
        <v>1</v>
      </c>
      <c r="C13" s="13" t="s">
        <v>3</v>
      </c>
      <c r="D13" s="6"/>
      <c r="E13" s="12">
        <f>IF(D13&gt;=30,30,D13*1)</f>
        <v>0</v>
      </c>
    </row>
    <row r="14" spans="2:5" ht="15" thickBot="1" x14ac:dyDescent="0.35">
      <c r="B14" s="14"/>
      <c r="C14" s="15"/>
      <c r="D14" s="15"/>
      <c r="E14" s="15"/>
    </row>
    <row r="15" spans="2:5" ht="27" thickBot="1" x14ac:dyDescent="0.35">
      <c r="B15" s="12">
        <v>2</v>
      </c>
      <c r="C15" s="13" t="s">
        <v>13</v>
      </c>
      <c r="D15" s="6"/>
      <c r="E15" s="12">
        <f>IF(D15&gt;=10,10,D15*1)</f>
        <v>0</v>
      </c>
    </row>
    <row r="16" spans="2:5" ht="15" thickBot="1" x14ac:dyDescent="0.35">
      <c r="B16" s="14"/>
      <c r="C16" s="15"/>
      <c r="D16" s="15"/>
      <c r="E16" s="15"/>
    </row>
    <row r="17" spans="2:5" ht="40.200000000000003" thickBot="1" x14ac:dyDescent="0.35">
      <c r="B17" s="12">
        <v>3</v>
      </c>
      <c r="C17" s="13" t="s">
        <v>14</v>
      </c>
      <c r="D17" s="6" t="s">
        <v>11</v>
      </c>
      <c r="E17" s="12">
        <f>IF(D17="≤ 2 ≙ 0 Pkt.",0,IF(D17="&gt; 2 ≙ 1 Pkt.",1,(IF(D17="&gt; 5 ≙ 5 Pkt.",5,IF(D17="&gt; 6 ≙ 10 Pkt.",10,IF(D17="&gt; 7 ≙ 12 Pkt.",12,IF(D17="&gt; 9 ≙ 15 Pkt.",15,0)))))))</f>
        <v>0</v>
      </c>
    </row>
    <row r="18" spans="2:5" ht="15" thickBot="1" x14ac:dyDescent="0.35">
      <c r="B18" s="14"/>
      <c r="C18" s="15"/>
      <c r="D18" s="15"/>
      <c r="E18" s="15"/>
    </row>
    <row r="19" spans="2:5" ht="31.5" customHeight="1" thickBot="1" x14ac:dyDescent="0.35">
      <c r="B19" s="18" t="s">
        <v>6</v>
      </c>
      <c r="C19" s="18"/>
      <c r="D19" s="18"/>
      <c r="E19" s="18"/>
    </row>
    <row r="20" spans="2:5" ht="40.200000000000003" thickBot="1" x14ac:dyDescent="0.35">
      <c r="B20" s="12">
        <v>4</v>
      </c>
      <c r="C20" s="13" t="s">
        <v>4</v>
      </c>
      <c r="D20" s="6" t="s">
        <v>11</v>
      </c>
      <c r="E20" s="12">
        <f>IF(D20="Soll -1 ≙ 2 Pkt.",2,IF(D20="Soll -2 ≙ 4 Pkt.",4,(IF(D20="Soll -3 ≙ 6 Pkt.",6,IF(D20="Soll -4 ≙ 8 Pkt.",8,0)))))</f>
        <v>0</v>
      </c>
    </row>
    <row r="21" spans="2:5" ht="15" thickBot="1" x14ac:dyDescent="0.35">
      <c r="B21" s="14"/>
      <c r="C21" s="15"/>
      <c r="D21" s="15"/>
      <c r="E21" s="15"/>
    </row>
    <row r="22" spans="2:5" ht="55.5" customHeight="1" thickBot="1" x14ac:dyDescent="0.35">
      <c r="B22" s="18" t="s">
        <v>15</v>
      </c>
      <c r="C22" s="18"/>
      <c r="D22" s="18"/>
      <c r="E22" s="18"/>
    </row>
    <row r="23" spans="2:5" ht="132.6" thickBot="1" x14ac:dyDescent="0.35">
      <c r="B23" s="12">
        <v>5</v>
      </c>
      <c r="C23" s="13" t="s">
        <v>20</v>
      </c>
      <c r="D23" s="6" t="s">
        <v>11</v>
      </c>
      <c r="E23" s="12">
        <f>IF(D23="≥ 65 m² ≙ 0 Pkt.",0,IF(D23="&lt; 65 m² ≙ 2 Pkt.",2,(IF(D23="&lt; 50 m² ≙ 5 Pkt.",5,IF(D23="&lt; 45 m² ≙ 10 Pkt.",10,IF(D23="&lt; 40 m² ≙ 15 Pkt.",15,IF(D23="&lt; 35 m² ≙ 20 Pkt.",20,0)))))))</f>
        <v>0</v>
      </c>
    </row>
    <row r="24" spans="2:5" ht="15" thickBot="1" x14ac:dyDescent="0.35">
      <c r="B24" s="14"/>
      <c r="C24" s="15"/>
      <c r="D24" s="15"/>
      <c r="E24" s="15"/>
    </row>
    <row r="25" spans="2:5" ht="106.2" thickBot="1" x14ac:dyDescent="0.35">
      <c r="B25" s="12">
        <v>6</v>
      </c>
      <c r="C25" s="13" t="s">
        <v>19</v>
      </c>
      <c r="D25" s="6" t="s">
        <v>11</v>
      </c>
      <c r="E25" s="12">
        <f>IF(D25="≥ 30 m² ≙ 0 Pkt.",0,IF(D25="&lt; 30 m² ≙ 2 Pkt.",2,(IF(D25="&lt; 20 m² ≙ 4 Pkt.",4,IF(D25="&lt; 15 m² ≙ 6 Pkt.",6,IF(D25="&lt; 10 m² ≙ 8 Pkt.",8,IF(D25="&lt; 5 m² ≙ 10 Pkt.",10,0)))))))</f>
        <v>0</v>
      </c>
    </row>
    <row r="26" spans="2:5" ht="15" thickBot="1" x14ac:dyDescent="0.35">
      <c r="B26" s="14"/>
      <c r="C26" s="15"/>
      <c r="D26" s="15"/>
      <c r="E26" s="15"/>
    </row>
    <row r="27" spans="2:5" ht="79.8" thickBot="1" x14ac:dyDescent="0.35">
      <c r="B27" s="12">
        <v>7</v>
      </c>
      <c r="C27" s="13" t="s">
        <v>9</v>
      </c>
      <c r="D27" s="6" t="s">
        <v>11</v>
      </c>
      <c r="E27" s="12">
        <f>IF(D27="≥ 40 m² ≙ 0 Pkt.",0,IF(D27="&lt; 40 m² ≙ 2 Pkt.",2,(IF(D27="&lt; 30 m² ≙ 5 Pkt.",5,IF(D27="&lt; 20 m² ≙ 10 Pkt.",10,IF(D27="&lt; 10 m² ≙ 15 Pkt.",15,IF(D27="&lt; 5 m² ≙ 20 Pkt.",20,0)))))))</f>
        <v>0</v>
      </c>
    </row>
    <row r="28" spans="2:5" ht="15" thickBot="1" x14ac:dyDescent="0.35">
      <c r="B28" s="14"/>
      <c r="C28" s="15"/>
      <c r="D28" s="15"/>
      <c r="E28" s="15"/>
    </row>
    <row r="29" spans="2:5" ht="79.8" thickBot="1" x14ac:dyDescent="0.35">
      <c r="B29" s="12">
        <v>8</v>
      </c>
      <c r="C29" s="13" t="s">
        <v>16</v>
      </c>
      <c r="D29" s="6" t="s">
        <v>11</v>
      </c>
      <c r="E29" s="12">
        <f>IF(D29="≥ 40 m² ≙ 0 Pkt.",0,IF(D29="&lt; 40 m² ≙ 1 Pkt.",1,(IF(D29="&lt; 30 m² ≙ 2 Pkt.",2,IF(D29="&lt; 20 m² ≙ 3 Pkt.",3,IF(D29="&lt; 10 m² ≙ 4 Pkt.",4,IF(D29="&lt; 5 m² ≙ 5 Pkt.",5,0)))))))</f>
        <v>0</v>
      </c>
    </row>
    <row r="30" spans="2:5" ht="15" thickBot="1" x14ac:dyDescent="0.35">
      <c r="B30" s="14"/>
      <c r="C30" s="15"/>
      <c r="D30" s="15"/>
      <c r="E30" s="15"/>
    </row>
    <row r="31" spans="2:5" ht="27" thickBot="1" x14ac:dyDescent="0.35">
      <c r="B31" s="12">
        <v>9</v>
      </c>
      <c r="C31" s="13" t="s">
        <v>10</v>
      </c>
      <c r="D31" s="6" t="s">
        <v>11</v>
      </c>
      <c r="E31" s="12">
        <f>IF(D31="≥ 30 m² ≙ 0 Pkt.",0,IF(D31="&lt; 30 m² ≙ 2 Pkt.",2,(IF(D31="&lt; 20 m² ≙ 4 Pkt.",4,IF(D31="&lt; 15 m² ≙ 6 Pkt.",6,IF(D31="&lt; 10 m² ≙ 8 Pkt.",8,IF(D31="&lt; 5 m² ≙ 10 Pkt.",10,0)))))))</f>
        <v>0</v>
      </c>
    </row>
    <row r="32" spans="2:5" ht="15" thickBot="1" x14ac:dyDescent="0.35">
      <c r="B32" s="14"/>
      <c r="C32" s="15"/>
      <c r="D32" s="15"/>
      <c r="E32" s="15"/>
    </row>
    <row r="33" spans="2:5" ht="15" thickBot="1" x14ac:dyDescent="0.35">
      <c r="B33" s="12"/>
      <c r="C33" s="13"/>
      <c r="D33" s="16"/>
      <c r="E33" s="17">
        <f>SUM(E13:E32)</f>
        <v>0</v>
      </c>
    </row>
    <row r="34" spans="2:5" hidden="1" x14ac:dyDescent="0.3"/>
    <row r="35" spans="2:5" hidden="1" x14ac:dyDescent="0.3"/>
    <row r="36" spans="2:5" hidden="1" x14ac:dyDescent="0.3"/>
    <row r="37" spans="2:5" hidden="1" x14ac:dyDescent="0.3"/>
    <row r="38" spans="2:5" hidden="1" x14ac:dyDescent="0.3"/>
    <row r="39" spans="2:5" hidden="1" x14ac:dyDescent="0.3"/>
    <row r="40" spans="2:5" hidden="1" x14ac:dyDescent="0.3"/>
    <row r="41" spans="2:5" hidden="1" x14ac:dyDescent="0.3"/>
    <row r="42" spans="2:5" hidden="1" x14ac:dyDescent="0.3"/>
    <row r="43" spans="2:5" hidden="1" x14ac:dyDescent="0.3"/>
    <row r="44" spans="2:5" x14ac:dyDescent="0.3"/>
  </sheetData>
  <mergeCells count="7">
    <mergeCell ref="B12:E12"/>
    <mergeCell ref="B19:E19"/>
    <mergeCell ref="B22:E22"/>
    <mergeCell ref="B8:E10"/>
    <mergeCell ref="B3:E3"/>
    <mergeCell ref="B5:C5"/>
    <mergeCell ref="B6:E7"/>
  </mergeCells>
  <dataValidations count="8">
    <dataValidation type="whole" allowBlank="1" showInputMessage="1" showErrorMessage="1" sqref="D32:E32 D24:E24 D26:E26 D28:E28 D30:E30 D21:E21 D18:E18 D16:E16 D14:E14">
      <formula1>1</formula1>
      <formula2>30</formula2>
    </dataValidation>
    <dataValidation type="list" allowBlank="1" showInputMessage="1" showErrorMessage="1" sqref="D17">
      <formula1>"Bitte auswählen,≤ 2 ≙ 0 Pkt.,&gt; 2 ≙ 1 Pkt.,&gt; 5 ≙ 5 Pkt.,&gt; 6 ≙ 10 Pkt.,&gt; 7 ≙ 12 Pkt.,&gt; 9 ≙ 15 Pkt."</formula1>
    </dataValidation>
    <dataValidation type="list" allowBlank="1" showInputMessage="1" showErrorMessage="1" sqref="D23">
      <formula1>"Bitte auswählen,≥ 65 m² ≙ 0 Pkt.,&lt; 65 m² ≙ 2 Pkt.,&lt; 50 m² ≙ 5 Pkt.,&lt; 45 m² ≙ 10 Pkt.,&lt; 40 m² ≙ 15 Pkt.,&lt; 35 m² ≙ 20 Pkt."</formula1>
    </dataValidation>
    <dataValidation type="list" allowBlank="1" showInputMessage="1" showErrorMessage="1" sqref="D33">
      <formula1>"&gt;=30 m², &lt;30 m², &lt;20 m², &lt;15 m², &lt;10 m², &lt;5 m²"</formula1>
    </dataValidation>
    <dataValidation type="list" allowBlank="1" showInputMessage="1" showErrorMessage="1" sqref="D20">
      <formula1>"Bitte auswählen,kein Defizit ≙ 0 Pkt.,Soll -1 ≙ 2 Pkt.,Soll -2 ≙ 4 Pkt.,Soll -3 ≙ 6 Pkt.,Soll -4 ≙ 8 Pkt."</formula1>
    </dataValidation>
    <dataValidation type="list" allowBlank="1" showInputMessage="1" showErrorMessage="1" sqref="D31 D25">
      <formula1>"Bitte auswählen,≥ 30 m² ≙ 0 Pkt.,&lt; 30 m² ≙ 2 Pkt.,&lt; 20 m² ≙ 4 Pkt.,&lt; 15 m² ≙ 6 Pkt.,&lt; 10 m² ≙ 8 Pkt.,&lt; 5 m² ≙ 10 Pkt."</formula1>
    </dataValidation>
    <dataValidation type="list" allowBlank="1" showInputMessage="1" showErrorMessage="1" sqref="D27">
      <formula1>"Bitte auswählen,≥ 40 m² ≙ 0 Pkt.,&lt; 40 m² ≙ 2 Pkt.,&lt; 30 m² ≙ 5 Pkt.,&lt; 20 m² ≙ 10 Pkt.,&lt; 10 m² ≙ 15 Pkt.,&lt; 5 m² ≙ 20 Pkt."</formula1>
    </dataValidation>
    <dataValidation type="list" allowBlank="1" showInputMessage="1" showErrorMessage="1" sqref="D29">
      <formula1>"Bitte auswählen,≥ 40 m² ≙ 0 Pkt.,&lt; 40 m² ≙ 1 Pkt.,&lt; 30 m² ≙ 2 Pkt.,&lt; 20 m² ≙ 3 Pkt.,&lt; 10 m² ≙ 4 Pkt.,&lt; 5 m² ≙ 5 Pkt."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XFC1048566"/>
  <sheetViews>
    <sheetView topLeftCell="B3" zoomScaleNormal="100" workbookViewId="0">
      <selection activeCell="D14" sqref="D14"/>
    </sheetView>
  </sheetViews>
  <sheetFormatPr baseColWidth="10" defaultColWidth="9.109375" defaultRowHeight="14.4" zeroHeight="1" x14ac:dyDescent="0.3"/>
  <cols>
    <col min="1" max="1" width="9.109375" hidden="1" customWidth="1"/>
    <col min="2" max="2" width="3.5546875" bestFit="1" customWidth="1"/>
    <col min="3" max="3" width="39.33203125" customWidth="1"/>
    <col min="4" max="4" width="16.44140625" customWidth="1"/>
    <col min="5" max="5" width="11.5546875" customWidth="1"/>
    <col min="6" max="16383" width="0" hidden="1" customWidth="1"/>
    <col min="16384" max="16384" width="0.5546875" hidden="1" customWidth="1"/>
  </cols>
  <sheetData>
    <row r="1" spans="1:5" ht="15" hidden="1" thickBot="1" x14ac:dyDescent="0.35"/>
    <row r="2" spans="1:5" ht="15" hidden="1" thickBot="1" x14ac:dyDescent="0.35"/>
    <row r="3" spans="1:5" x14ac:dyDescent="0.3">
      <c r="B3" s="29" t="s">
        <v>22</v>
      </c>
      <c r="C3" s="29"/>
      <c r="D3" s="29"/>
      <c r="E3" s="29"/>
    </row>
    <row r="4" spans="1:5" x14ac:dyDescent="0.3">
      <c r="B4" s="8"/>
      <c r="C4" s="8"/>
      <c r="D4" s="8"/>
      <c r="E4" s="8"/>
    </row>
    <row r="5" spans="1:5" ht="15" thickBot="1" x14ac:dyDescent="0.35">
      <c r="B5" s="22" t="s">
        <v>23</v>
      </c>
      <c r="C5" s="22"/>
      <c r="D5" s="8"/>
      <c r="E5" s="8"/>
    </row>
    <row r="6" spans="1:5" x14ac:dyDescent="0.3">
      <c r="B6" s="23"/>
      <c r="C6" s="24"/>
      <c r="D6" s="24"/>
      <c r="E6" s="25"/>
    </row>
    <row r="7" spans="1:5" ht="15" thickBot="1" x14ac:dyDescent="0.35">
      <c r="B7" s="26"/>
      <c r="C7" s="27"/>
      <c r="D7" s="27"/>
      <c r="E7" s="28"/>
    </row>
    <row r="8" spans="1:5" ht="15" customHeight="1" x14ac:dyDescent="0.3">
      <c r="B8" s="30" t="s">
        <v>24</v>
      </c>
      <c r="C8" s="30"/>
      <c r="D8" s="30"/>
      <c r="E8" s="30"/>
    </row>
    <row r="9" spans="1:5" ht="15" customHeight="1" x14ac:dyDescent="0.3">
      <c r="B9" s="31"/>
      <c r="C9" s="31"/>
      <c r="D9" s="31"/>
      <c r="E9" s="31"/>
    </row>
    <row r="10" spans="1:5" ht="15" customHeight="1" x14ac:dyDescent="0.3">
      <c r="B10" s="31"/>
      <c r="C10" s="31"/>
      <c r="D10" s="31"/>
      <c r="E10" s="31"/>
    </row>
    <row r="11" spans="1:5" ht="15.75" customHeight="1" thickBot="1" x14ac:dyDescent="0.35">
      <c r="B11" s="9"/>
      <c r="C11" s="9"/>
      <c r="D11" s="9"/>
      <c r="E11" s="9"/>
    </row>
    <row r="12" spans="1:5" s="11" customFormat="1" ht="40.200000000000003" thickBot="1" x14ac:dyDescent="0.35">
      <c r="A12"/>
      <c r="B12" s="10" t="s">
        <v>0</v>
      </c>
      <c r="C12" s="10" t="s">
        <v>1</v>
      </c>
      <c r="D12" s="10" t="s">
        <v>2</v>
      </c>
      <c r="E12" s="10" t="s">
        <v>12</v>
      </c>
    </row>
    <row r="13" spans="1:5" ht="61.5" customHeight="1" thickBot="1" x14ac:dyDescent="0.35">
      <c r="B13" s="32" t="s">
        <v>17</v>
      </c>
      <c r="C13" s="33"/>
      <c r="D13" s="33"/>
      <c r="E13" s="34"/>
    </row>
    <row r="14" spans="1:5" ht="165" customHeight="1" thickBot="1" x14ac:dyDescent="0.35">
      <c r="B14" s="12">
        <v>1</v>
      </c>
      <c r="C14" s="13" t="s">
        <v>18</v>
      </c>
      <c r="D14" s="6"/>
      <c r="E14" s="12">
        <f>IF(D14&lt;=100,D14,100)</f>
        <v>0</v>
      </c>
    </row>
    <row r="15" spans="1:5" ht="15.75" customHeight="1" thickBot="1" x14ac:dyDescent="0.35">
      <c r="B15" s="14"/>
      <c r="C15" s="15"/>
      <c r="D15" s="15"/>
      <c r="E15" s="15"/>
    </row>
    <row r="16" spans="1:5" ht="33" customHeight="1" thickBot="1" x14ac:dyDescent="0.35">
      <c r="B16" s="35" t="s">
        <v>7</v>
      </c>
      <c r="C16" s="36"/>
      <c r="D16" s="36"/>
      <c r="E16" s="37"/>
    </row>
    <row r="17" spans="2:5" ht="93" thickBot="1" x14ac:dyDescent="0.35">
      <c r="B17" s="12">
        <v>2</v>
      </c>
      <c r="C17" s="13" t="s">
        <v>8</v>
      </c>
      <c r="D17" s="6"/>
      <c r="E17" s="12">
        <f>IF(D17&lt;=20,D17,20)</f>
        <v>0</v>
      </c>
    </row>
    <row r="18" spans="2:5" ht="15" thickBot="1" x14ac:dyDescent="0.35">
      <c r="B18" s="7"/>
      <c r="C18" s="15"/>
      <c r="D18" s="1"/>
      <c r="E18" s="15"/>
    </row>
    <row r="19" spans="2:5" ht="53.4" thickBot="1" x14ac:dyDescent="0.35">
      <c r="B19" s="12">
        <v>3</v>
      </c>
      <c r="C19" s="13" t="s">
        <v>21</v>
      </c>
      <c r="D19" s="6" t="s">
        <v>11</v>
      </c>
      <c r="E19" s="12">
        <f>IF(D19="Klasse C ≙ 0 Pkt.",0,IF(D19="Klasse B ≙ 5 Pkt.",5,(IF(D19="Klasse A ≙ 10 Pkt.",10,))))</f>
        <v>0</v>
      </c>
    </row>
    <row r="20" spans="2:5" ht="15" thickBot="1" x14ac:dyDescent="0.35">
      <c r="B20" s="7"/>
      <c r="C20" s="15"/>
      <c r="D20" s="1"/>
      <c r="E20" s="15"/>
    </row>
    <row r="21" spans="2:5" ht="15" thickBot="1" x14ac:dyDescent="0.35">
      <c r="B21" s="2"/>
      <c r="C21" s="3"/>
      <c r="D21" s="4"/>
      <c r="E21" s="5">
        <f>SUM(E14:E19)</f>
        <v>0</v>
      </c>
    </row>
    <row r="22" spans="2:5" hidden="1" x14ac:dyDescent="0.3"/>
    <row r="23" spans="2:5" hidden="1" x14ac:dyDescent="0.3"/>
    <row r="24" spans="2:5" hidden="1" x14ac:dyDescent="0.3"/>
    <row r="25" spans="2:5" hidden="1" x14ac:dyDescent="0.3"/>
    <row r="26" spans="2:5" hidden="1" x14ac:dyDescent="0.3"/>
    <row r="27" spans="2:5" hidden="1" x14ac:dyDescent="0.3"/>
    <row r="28" spans="2:5" hidden="1" x14ac:dyDescent="0.3"/>
    <row r="29" spans="2:5" hidden="1" x14ac:dyDescent="0.3"/>
    <row r="30" spans="2:5" hidden="1" x14ac:dyDescent="0.3"/>
    <row r="31" spans="2:5" hidden="1" x14ac:dyDescent="0.3"/>
    <row r="32" spans="2:5" hidden="1" x14ac:dyDescent="0.3"/>
    <row r="33" hidden="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row r="42" hidden="1" x14ac:dyDescent="0.3"/>
    <row r="43" hidden="1" x14ac:dyDescent="0.3"/>
    <row r="44" hidden="1" x14ac:dyDescent="0.3"/>
    <row r="45" hidden="1" x14ac:dyDescent="0.3"/>
    <row r="46" x14ac:dyDescent="0.3"/>
    <row r="47" x14ac:dyDescent="0.3"/>
    <row r="48" x14ac:dyDescent="0.3"/>
    <row r="62" x14ac:dyDescent="0.3"/>
    <row r="1048566" x14ac:dyDescent="0.3"/>
  </sheetData>
  <sheetProtection algorithmName="SHA-512" hashValue="Rws2I7dXVEgaNybf/odu8+lfnm7ym0VUziLFfbggKaJyP3YbCjufjmwYnlcqZmFNUzR3vXc+5aakOqrsCFdRjA==" saltValue="edj2l9xakv4VgvO9qszs1Q==" spinCount="100000" sheet="1" objects="1" scenarios="1"/>
  <mergeCells count="6">
    <mergeCell ref="B16:E16"/>
    <mergeCell ref="B3:E3"/>
    <mergeCell ref="B5:C5"/>
    <mergeCell ref="B6:E7"/>
    <mergeCell ref="B8:E10"/>
    <mergeCell ref="B13:E13"/>
  </mergeCells>
  <dataValidations count="3">
    <dataValidation type="list" allowBlank="1" showInputMessage="1" showErrorMessage="1" sqref="D19">
      <formula1>"Bitte auswählen,Klasse A ≙ 10 Pkt., Klasse B ≙ 5 Pkt., Klasse C ≙ 0 Pkt."</formula1>
    </dataValidation>
    <dataValidation type="list" allowBlank="1" showInputMessage="1" showErrorMessage="1" sqref="D21">
      <formula1>"&gt;=30 m², &lt;30 m², &lt;20 m², &lt;15 m², &lt;10 m², &lt;5 m²"</formula1>
    </dataValidation>
    <dataValidation type="whole" allowBlank="1" showInputMessage="1" showErrorMessage="1" sqref="D15:E15 D18:E18 D20:E20">
      <formula1>1</formula1>
      <formula2>30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Feuerwehrhäuser</vt:lpstr>
      <vt:lpstr>Löschwasserentnahmestellen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2021-12-14T10:58:38Z</dcterms:modified>
</cp:coreProperties>
</file>